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y\Documents\"/>
    </mc:Choice>
  </mc:AlternateContent>
  <xr:revisionPtr revIDLastSave="0" documentId="13_ncr:1_{D6ABDFFF-F9C2-45B4-BF73-7E4F00E85A89}" xr6:coauthVersionLast="47" xr6:coauthVersionMax="47" xr10:uidLastSave="{00000000-0000-0000-0000-000000000000}"/>
  <bookViews>
    <workbookView xWindow="-120" yWindow="-120" windowWidth="29040" windowHeight="16440" xr2:uid="{73E6CE53-7CEA-4ECE-9A11-44D32E12DC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 s="1"/>
  <c r="G5" i="1"/>
  <c r="G4" i="1"/>
  <c r="G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<sst xmlns="http://schemas.openxmlformats.org/spreadsheetml/2006/main" count="162" uniqueCount="75">
  <si>
    <t>Section</t>
  </si>
  <si>
    <t>Area</t>
  </si>
  <si>
    <t>Item</t>
  </si>
  <si>
    <t>Score (0–2)</t>
  </si>
  <si>
    <t>Foundation Controls</t>
  </si>
  <si>
    <t>Multi-Factor Authentication (MFA)</t>
  </si>
  <si>
    <t>MFA enabled for all admin accounts</t>
  </si>
  <si>
    <t>MFA required for all remote access (VPN, RDP, cloud portals)</t>
  </si>
  <si>
    <t>MFA enabled for ERP, email, and other critical cloud services</t>
  </si>
  <si>
    <t>Backups &amp; Recovery</t>
  </si>
  <si>
    <t>Daily backups of critical servers and systems</t>
  </si>
  <si>
    <t>Backups stored off-site or in an isolated environment</t>
  </si>
  <si>
    <t>Backups encrypted at rest and in transit</t>
  </si>
  <si>
    <t>Restore tests performed at least quarterly</t>
  </si>
  <si>
    <t>ERP, file shares, and production-related systems included in backups</t>
  </si>
  <si>
    <t>Patch &amp; Update Management</t>
  </si>
  <si>
    <t>Standard OS patching completed monthly (or faster)</t>
  </si>
  <si>
    <t>Servers (ERP, SQL, domain controllers, file servers) patched regularly</t>
  </si>
  <si>
    <t>CNC/OT devices reviewed regularly for firmware/OS updates (where feasible)</t>
  </si>
  <si>
    <t>Firewalls, switches, and Wi-Fi controllers kept up to date</t>
  </si>
  <si>
    <t>Endpoint Protection</t>
  </si>
  <si>
    <t>Next-gen AV/EDR deployed across all workstations and servers</t>
  </si>
  <si>
    <t>EDR/AV alerts reviewed daily</t>
  </si>
  <si>
    <t>Inactive or stale devices removed from management and Active Directory</t>
  </si>
  <si>
    <t>Password &amp; Account Security</t>
  </si>
  <si>
    <t>Strong password policy enforced (length and complexity)</t>
  </si>
  <si>
    <t>Password reuse discouraged or technically prevented</t>
  </si>
  <si>
    <t>Separate admin accounts used for elevated tasks</t>
  </si>
  <si>
    <t>User accounts reviewed at least quarterly (including terminated employees)</t>
  </si>
  <si>
    <t>Advanced Controls</t>
  </si>
  <si>
    <t>SIEM &amp; Security Monitoring</t>
  </si>
  <si>
    <t>Logs collected from firewalls, VPN, critical servers, and domain controllers</t>
  </si>
  <si>
    <t>Security alerts monitored on a daily basis</t>
  </si>
  <si>
    <t>After-hours and weekend alerts reviewed or escalated</t>
  </si>
  <si>
    <t>Documented incident response playbooks for common events (e.g., ransomware, brute-force)</t>
  </si>
  <si>
    <t>Network Segmentation</t>
  </si>
  <si>
    <t>IT (office) and OT (production) networks segmented (VLANs and/or firewall rules)</t>
  </si>
  <si>
    <t>CNC machines and OT devices isolated from direct internet access where possible</t>
  </si>
  <si>
    <t>Guest Wi-Fi completely isolated from internal networks</t>
  </si>
  <si>
    <t>Remote OT access tightly controlled and logged</t>
  </si>
  <si>
    <t>Vendor Remote Access</t>
  </si>
  <si>
    <t>Vendors required to use MFA for remote access</t>
  </si>
  <si>
    <t>Vendor access limited only to systems they need (least privilege)</t>
  </si>
  <si>
    <t>All vendor remote sessions logged (time, user, system)</t>
  </si>
  <si>
    <t>Inactive or old vendor accounts reviewed and removed regularly</t>
  </si>
  <si>
    <t>Email &amp; User Awareness</t>
  </si>
  <si>
    <t>Advanced phishing filters enabled on email</t>
  </si>
  <si>
    <t>External sender warnings enabled (e.g., “External” banner)</t>
  </si>
  <si>
    <t>Dangerous attachments (e.g., executable files) blocked or quarantined</t>
  </si>
  <si>
    <t>Employees receive regular security awareness training (at least annually)</t>
  </si>
  <si>
    <t>Privileged Access Management</t>
  </si>
  <si>
    <t>Admin rights restricted to a small number of trusted users</t>
  </si>
  <si>
    <t>Dedicated admin accounts used instead of using normal user accounts with admin rights</t>
  </si>
  <si>
    <t>Admin actions logged and periodically reviewed</t>
  </si>
  <si>
    <t>Local admin access on workstations minimized or removed</t>
  </si>
  <si>
    <t>Compliance &amp; Cyber Insurance</t>
  </si>
  <si>
    <t>Cyber Insurance Readiness</t>
  </si>
  <si>
    <t>MFA implemented where required by your cyber insurance carrier</t>
  </si>
  <si>
    <t>Incident response plan documented and current</t>
  </si>
  <si>
    <t>Backup retention and storage meet carrier requirements</t>
  </si>
  <si>
    <t>Formal security or risk assessment performed at least annually</t>
  </si>
  <si>
    <t>Customer &amp; Supply Chain Requirements</t>
  </si>
  <si>
    <t>Documentation available for customer audits (policies, diagrams, process descriptions)</t>
  </si>
  <si>
    <t>Written cybersecurity policies maintained (e.g., access control, acceptable use, backup, incident response)</t>
  </si>
  <si>
    <t>Defined process for completing customer cybersecurity questionnaires</t>
  </si>
  <si>
    <t>Supplier cybersecurity clauses tracked and reviewed</t>
  </si>
  <si>
    <t>Framework Alignment</t>
  </si>
  <si>
    <t>Basic alignment with NIST 800-171 or similar framework</t>
  </si>
  <si>
    <t>Basic alignment with CIS Controls or similar best-practice framework</t>
  </si>
  <si>
    <t>OT-specific cybersecurity practices documented (for CNC, PLCs, industrial controllers)</t>
  </si>
  <si>
    <t>Compliance and Cyber Insurance</t>
  </si>
  <si>
    <t>Overall</t>
  </si>
  <si>
    <t>Cumulative Score</t>
  </si>
  <si>
    <t>Risk Rating</t>
  </si>
  <si>
    <t>Superior Computing Solutions - Cyber Security and Compliance Score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</si>
</sst>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Courier New"/>
      <family val="3"/>
    </font>
    <font>
      <sz val="2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23AEB-2E26-4E5F-91CF-63E3CE736B2E}" name="Table1" displayName="Table1" ref="A2:D52" totalsRowShown="0">
  <autoFilter ref="A2:D52" xr:uid="{0CF23AEB-2E26-4E5F-91CF-63E3CE736B2E}"/>
  <tableColumns count="4">
    <tableColumn id="1" xr3:uid="{579A6DBE-B3CE-447B-AF00-6E77F904CEDC}" name="Section"/>
    <tableColumn id="2" xr3:uid="{67D51620-940D-4A2A-8847-2356532CDFFA}" name="Area"/>
    <tableColumn id="3" xr3:uid="{54B2B61B-186A-4F2B-94B6-8B1A91DC8340}" name="Item"/>
    <tableColumn id="4" xr3:uid="{E8591589-07E1-464A-917B-DF5353A92011}" name="Score (0–2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8EF9-E601-4BB2-A801-E8CC50304CBD}">
  <dimension ref="A1:H52"/>
  <sheetViews>
    <sheetView tabSelected="1" workbookViewId="0">
      <selection activeCell="F17" sqref="F17"/>
    </sheetView>
  </sheetViews>
  <sheetFormatPr defaultColWidth="15.7109375" defaultRowHeight="15" x14ac:dyDescent="0.25"/>
  <cols>
    <col min="1" max="1" width="28.42578125" bestFit="1" customWidth="1"/>
    <col min="2" max="2" width="36.42578125" bestFit="1" customWidth="1"/>
    <col min="3" max="3" width="97.7109375" bestFit="1" customWidth="1"/>
    <col min="4" max="4" width="13.140625" bestFit="1" customWidth="1"/>
    <col min="6" max="6" width="30.7109375" bestFit="1" customWidth="1"/>
    <col min="7" max="7" width="16.28515625" style="2" bestFit="1" customWidth="1"/>
    <col min="8" max="8" width="10.7109375" style="2" bestFit="1" customWidth="1"/>
  </cols>
  <sheetData>
    <row r="1" spans="1:8" ht="78.75" customHeight="1" x14ac:dyDescent="0.25">
      <c r="A1" s="4" t="s">
        <v>74</v>
      </c>
      <c r="B1" s="4"/>
      <c r="C1" s="4"/>
      <c r="D1" s="3" t="e" vm="1">
        <v>#VALUE!</v>
      </c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F2" s="2" t="s">
        <v>0</v>
      </c>
      <c r="G2" t="s">
        <v>72</v>
      </c>
      <c r="H2" s="2" t="s">
        <v>73</v>
      </c>
    </row>
    <row r="3" spans="1:8" ht="19.5" x14ac:dyDescent="0.35">
      <c r="A3" t="s">
        <v>4</v>
      </c>
      <c r="B3" t="s">
        <v>5</v>
      </c>
      <c r="C3" t="s">
        <v>6</v>
      </c>
      <c r="D3" s="1"/>
      <c r="F3" t="s">
        <v>4</v>
      </c>
      <c r="G3" s="2">
        <f>SUMIF($A$3:$A$52,"Foundation Controls",$D$3:$D$52)</f>
        <v>0</v>
      </c>
    </row>
    <row r="4" spans="1:8" x14ac:dyDescent="0.25">
      <c r="A4" t="s">
        <v>4</v>
      </c>
      <c r="B4" t="s">
        <v>5</v>
      </c>
      <c r="C4" t="s">
        <v>7</v>
      </c>
      <c r="F4" t="s">
        <v>29</v>
      </c>
      <c r="G4" s="2">
        <f>SUMIF($A$3:$A$52,"Advanced Controls",$D$3:$D$52)</f>
        <v>0</v>
      </c>
    </row>
    <row r="5" spans="1:8" x14ac:dyDescent="0.25">
      <c r="A5" t="s">
        <v>4</v>
      </c>
      <c r="B5" t="s">
        <v>5</v>
      </c>
      <c r="C5" t="s">
        <v>8</v>
      </c>
      <c r="F5" t="s">
        <v>70</v>
      </c>
      <c r="G5" s="2">
        <f>SUMIF($A$3:$A$52,"Compliance &amp; Cyber Insurance",$D$3:$D$52)</f>
        <v>0</v>
      </c>
    </row>
    <row r="6" spans="1:8" x14ac:dyDescent="0.25">
      <c r="A6" t="s">
        <v>4</v>
      </c>
      <c r="B6" t="s">
        <v>9</v>
      </c>
      <c r="C6" t="s">
        <v>10</v>
      </c>
      <c r="F6" t="s">
        <v>71</v>
      </c>
      <c r="G6" s="2">
        <f>SUM($D$3:$D$52)</f>
        <v>0</v>
      </c>
      <c r="H6" s="2" t="str">
        <f>IF(G6&lt;40,"HIGH RISK",
   IF(G6&lt;70,"MODERATE RISK",
      IF(G6&lt;85,"LOWER RISK","STRONG")))</f>
        <v>HIGH RISK</v>
      </c>
    </row>
    <row r="7" spans="1:8" x14ac:dyDescent="0.25">
      <c r="A7" t="s">
        <v>4</v>
      </c>
      <c r="B7" t="s">
        <v>9</v>
      </c>
      <c r="C7" t="s">
        <v>11</v>
      </c>
    </row>
    <row r="8" spans="1:8" x14ac:dyDescent="0.25">
      <c r="A8" t="s">
        <v>4</v>
      </c>
      <c r="B8" t="s">
        <v>9</v>
      </c>
      <c r="C8" t="s">
        <v>12</v>
      </c>
    </row>
    <row r="9" spans="1:8" x14ac:dyDescent="0.25">
      <c r="A9" t="s">
        <v>4</v>
      </c>
      <c r="B9" t="s">
        <v>9</v>
      </c>
      <c r="C9" t="s">
        <v>13</v>
      </c>
    </row>
    <row r="10" spans="1:8" x14ac:dyDescent="0.25">
      <c r="A10" t="s">
        <v>4</v>
      </c>
      <c r="B10" t="s">
        <v>9</v>
      </c>
      <c r="C10" t="s">
        <v>14</v>
      </c>
    </row>
    <row r="11" spans="1:8" x14ac:dyDescent="0.25">
      <c r="A11" t="s">
        <v>4</v>
      </c>
      <c r="B11" t="s">
        <v>15</v>
      </c>
      <c r="C11" t="s">
        <v>16</v>
      </c>
    </row>
    <row r="12" spans="1:8" x14ac:dyDescent="0.25">
      <c r="A12" t="s">
        <v>4</v>
      </c>
      <c r="B12" t="s">
        <v>15</v>
      </c>
      <c r="C12" t="s">
        <v>17</v>
      </c>
    </row>
    <row r="13" spans="1:8" x14ac:dyDescent="0.25">
      <c r="A13" t="s">
        <v>4</v>
      </c>
      <c r="B13" t="s">
        <v>15</v>
      </c>
      <c r="C13" t="s">
        <v>18</v>
      </c>
    </row>
    <row r="14" spans="1:8" x14ac:dyDescent="0.25">
      <c r="A14" t="s">
        <v>4</v>
      </c>
      <c r="B14" t="s">
        <v>15</v>
      </c>
      <c r="C14" t="s">
        <v>19</v>
      </c>
    </row>
    <row r="15" spans="1:8" x14ac:dyDescent="0.25">
      <c r="A15" t="s">
        <v>4</v>
      </c>
      <c r="B15" t="s">
        <v>20</v>
      </c>
      <c r="C15" t="s">
        <v>21</v>
      </c>
    </row>
    <row r="16" spans="1:8" x14ac:dyDescent="0.25">
      <c r="A16" t="s">
        <v>4</v>
      </c>
      <c r="B16" t="s">
        <v>20</v>
      </c>
      <c r="C16" t="s">
        <v>22</v>
      </c>
    </row>
    <row r="17" spans="1:3" x14ac:dyDescent="0.25">
      <c r="A17" t="s">
        <v>4</v>
      </c>
      <c r="B17" t="s">
        <v>20</v>
      </c>
      <c r="C17" t="s">
        <v>23</v>
      </c>
    </row>
    <row r="18" spans="1:3" x14ac:dyDescent="0.25">
      <c r="A18" t="s">
        <v>4</v>
      </c>
      <c r="B18" t="s">
        <v>24</v>
      </c>
      <c r="C18" t="s">
        <v>25</v>
      </c>
    </row>
    <row r="19" spans="1:3" x14ac:dyDescent="0.25">
      <c r="A19" t="s">
        <v>4</v>
      </c>
      <c r="B19" t="s">
        <v>24</v>
      </c>
      <c r="C19" t="s">
        <v>26</v>
      </c>
    </row>
    <row r="20" spans="1:3" x14ac:dyDescent="0.25">
      <c r="A20" t="s">
        <v>4</v>
      </c>
      <c r="B20" t="s">
        <v>24</v>
      </c>
      <c r="C20" t="s">
        <v>27</v>
      </c>
    </row>
    <row r="21" spans="1:3" x14ac:dyDescent="0.25">
      <c r="A21" t="s">
        <v>4</v>
      </c>
      <c r="B21" t="s">
        <v>24</v>
      </c>
      <c r="C21" t="s">
        <v>28</v>
      </c>
    </row>
    <row r="22" spans="1:3" x14ac:dyDescent="0.25">
      <c r="A22" t="s">
        <v>29</v>
      </c>
      <c r="B22" t="s">
        <v>30</v>
      </c>
      <c r="C22" t="s">
        <v>31</v>
      </c>
    </row>
    <row r="23" spans="1:3" x14ac:dyDescent="0.25">
      <c r="A23" t="s">
        <v>29</v>
      </c>
      <c r="B23" t="s">
        <v>30</v>
      </c>
      <c r="C23" t="s">
        <v>32</v>
      </c>
    </row>
    <row r="24" spans="1:3" x14ac:dyDescent="0.25">
      <c r="A24" t="s">
        <v>29</v>
      </c>
      <c r="B24" t="s">
        <v>30</v>
      </c>
      <c r="C24" t="s">
        <v>33</v>
      </c>
    </row>
    <row r="25" spans="1:3" x14ac:dyDescent="0.25">
      <c r="A25" t="s">
        <v>29</v>
      </c>
      <c r="B25" t="s">
        <v>30</v>
      </c>
      <c r="C25" t="s">
        <v>34</v>
      </c>
    </row>
    <row r="26" spans="1:3" x14ac:dyDescent="0.25">
      <c r="A26" t="s">
        <v>29</v>
      </c>
      <c r="B26" t="s">
        <v>35</v>
      </c>
      <c r="C26" t="s">
        <v>36</v>
      </c>
    </row>
    <row r="27" spans="1:3" x14ac:dyDescent="0.25">
      <c r="A27" t="s">
        <v>29</v>
      </c>
      <c r="B27" t="s">
        <v>35</v>
      </c>
      <c r="C27" t="s">
        <v>37</v>
      </c>
    </row>
    <row r="28" spans="1:3" x14ac:dyDescent="0.25">
      <c r="A28" t="s">
        <v>29</v>
      </c>
      <c r="B28" t="s">
        <v>35</v>
      </c>
      <c r="C28" t="s">
        <v>38</v>
      </c>
    </row>
    <row r="29" spans="1:3" x14ac:dyDescent="0.25">
      <c r="A29" t="s">
        <v>29</v>
      </c>
      <c r="B29" t="s">
        <v>35</v>
      </c>
      <c r="C29" t="s">
        <v>39</v>
      </c>
    </row>
    <row r="30" spans="1:3" x14ac:dyDescent="0.25">
      <c r="A30" t="s">
        <v>29</v>
      </c>
      <c r="B30" t="s">
        <v>40</v>
      </c>
      <c r="C30" t="s">
        <v>41</v>
      </c>
    </row>
    <row r="31" spans="1:3" x14ac:dyDescent="0.25">
      <c r="A31" t="s">
        <v>29</v>
      </c>
      <c r="B31" t="s">
        <v>40</v>
      </c>
      <c r="C31" t="s">
        <v>42</v>
      </c>
    </row>
    <row r="32" spans="1:3" x14ac:dyDescent="0.25">
      <c r="A32" t="s">
        <v>29</v>
      </c>
      <c r="B32" t="s">
        <v>40</v>
      </c>
      <c r="C32" t="s">
        <v>43</v>
      </c>
    </row>
    <row r="33" spans="1:3" x14ac:dyDescent="0.25">
      <c r="A33" t="s">
        <v>29</v>
      </c>
      <c r="B33" t="s">
        <v>40</v>
      </c>
      <c r="C33" t="s">
        <v>44</v>
      </c>
    </row>
    <row r="34" spans="1:3" x14ac:dyDescent="0.25">
      <c r="A34" t="s">
        <v>29</v>
      </c>
      <c r="B34" t="s">
        <v>45</v>
      </c>
      <c r="C34" t="s">
        <v>46</v>
      </c>
    </row>
    <row r="35" spans="1:3" x14ac:dyDescent="0.25">
      <c r="A35" t="s">
        <v>29</v>
      </c>
      <c r="B35" t="s">
        <v>45</v>
      </c>
      <c r="C35" t="s">
        <v>47</v>
      </c>
    </row>
    <row r="36" spans="1:3" x14ac:dyDescent="0.25">
      <c r="A36" t="s">
        <v>29</v>
      </c>
      <c r="B36" t="s">
        <v>45</v>
      </c>
      <c r="C36" t="s">
        <v>48</v>
      </c>
    </row>
    <row r="37" spans="1:3" x14ac:dyDescent="0.25">
      <c r="A37" t="s">
        <v>29</v>
      </c>
      <c r="B37" t="s">
        <v>45</v>
      </c>
      <c r="C37" t="s">
        <v>49</v>
      </c>
    </row>
    <row r="38" spans="1:3" x14ac:dyDescent="0.25">
      <c r="A38" t="s">
        <v>29</v>
      </c>
      <c r="B38" t="s">
        <v>50</v>
      </c>
      <c r="C38" t="s">
        <v>51</v>
      </c>
    </row>
    <row r="39" spans="1:3" x14ac:dyDescent="0.25">
      <c r="A39" t="s">
        <v>29</v>
      </c>
      <c r="B39" t="s">
        <v>50</v>
      </c>
      <c r="C39" t="s">
        <v>52</v>
      </c>
    </row>
    <row r="40" spans="1:3" x14ac:dyDescent="0.25">
      <c r="A40" t="s">
        <v>29</v>
      </c>
      <c r="B40" t="s">
        <v>50</v>
      </c>
      <c r="C40" t="s">
        <v>53</v>
      </c>
    </row>
    <row r="41" spans="1:3" x14ac:dyDescent="0.25">
      <c r="A41" t="s">
        <v>29</v>
      </c>
      <c r="B41" t="s">
        <v>50</v>
      </c>
      <c r="C41" t="s">
        <v>54</v>
      </c>
    </row>
    <row r="42" spans="1:3" x14ac:dyDescent="0.25">
      <c r="A42" t="s">
        <v>55</v>
      </c>
      <c r="B42" t="s">
        <v>56</v>
      </c>
      <c r="C42" t="s">
        <v>57</v>
      </c>
    </row>
    <row r="43" spans="1:3" x14ac:dyDescent="0.25">
      <c r="A43" t="s">
        <v>55</v>
      </c>
      <c r="B43" t="s">
        <v>56</v>
      </c>
      <c r="C43" t="s">
        <v>58</v>
      </c>
    </row>
    <row r="44" spans="1:3" x14ac:dyDescent="0.25">
      <c r="A44" t="s">
        <v>55</v>
      </c>
      <c r="B44" t="s">
        <v>56</v>
      </c>
      <c r="C44" t="s">
        <v>59</v>
      </c>
    </row>
    <row r="45" spans="1:3" x14ac:dyDescent="0.25">
      <c r="A45" t="s">
        <v>55</v>
      </c>
      <c r="B45" t="s">
        <v>56</v>
      </c>
      <c r="C45" t="s">
        <v>60</v>
      </c>
    </row>
    <row r="46" spans="1:3" x14ac:dyDescent="0.25">
      <c r="A46" t="s">
        <v>55</v>
      </c>
      <c r="B46" t="s">
        <v>61</v>
      </c>
      <c r="C46" t="s">
        <v>62</v>
      </c>
    </row>
    <row r="47" spans="1:3" x14ac:dyDescent="0.25">
      <c r="A47" t="s">
        <v>55</v>
      </c>
      <c r="B47" t="s">
        <v>61</v>
      </c>
      <c r="C47" t="s">
        <v>63</v>
      </c>
    </row>
    <row r="48" spans="1:3" x14ac:dyDescent="0.25">
      <c r="A48" t="s">
        <v>55</v>
      </c>
      <c r="B48" t="s">
        <v>61</v>
      </c>
      <c r="C48" t="s">
        <v>64</v>
      </c>
    </row>
    <row r="49" spans="1:3" x14ac:dyDescent="0.25">
      <c r="A49" t="s">
        <v>55</v>
      </c>
      <c r="B49" t="s">
        <v>61</v>
      </c>
      <c r="C49" t="s">
        <v>65</v>
      </c>
    </row>
    <row r="50" spans="1:3" x14ac:dyDescent="0.25">
      <c r="A50" t="s">
        <v>55</v>
      </c>
      <c r="B50" t="s">
        <v>66</v>
      </c>
      <c r="C50" t="s">
        <v>67</v>
      </c>
    </row>
    <row r="51" spans="1:3" x14ac:dyDescent="0.25">
      <c r="A51" t="s">
        <v>55</v>
      </c>
      <c r="B51" t="s">
        <v>66</v>
      </c>
      <c r="C51" t="s">
        <v>68</v>
      </c>
    </row>
    <row r="52" spans="1:3" x14ac:dyDescent="0.25">
      <c r="A52" t="s">
        <v>55</v>
      </c>
      <c r="B52" t="s">
        <v>66</v>
      </c>
      <c r="C52" t="s">
        <v>69</v>
      </c>
    </row>
  </sheetData>
  <mergeCells count="1">
    <mergeCell ref="A1:C1"/>
  </mergeCells>
  <conditionalFormatting sqref="D1:D1048576">
    <cfRule type="colorScale" priority="2">
      <colorScale>
        <cfvo type="num" val="0"/>
        <cfvo type="num" val="1"/>
        <cfvo type="num" val="2"/>
        <color rgb="FFF8696B"/>
        <color rgb="FFFFEB84"/>
        <color rgb="FF63BE7B"/>
      </colorScale>
    </cfRule>
  </conditionalFormatting>
  <conditionalFormatting sqref="G6:H6">
    <cfRule type="colorScale" priority="1">
      <colorScale>
        <cfvo type="formula" val="$C$29&lt;40"/>
        <cfvo type="formula" val="&quot;&lt;70&quot;"/>
        <cfvo type="formula" val="&quot;&lt;85&quot;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promptTitle="Score" prompt="0 = Not implemented / unknown_x000a__x000a_1 = Partially implemented / inconsistent_x000a__x000a_2 = Fully implemented, monitored, and documented" sqref="D1:D1048576" xr:uid="{B1509673-B108-496D-89F1-CF906E9A540A}">
      <formula1>"0,1,2"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 Kirkman</dc:creator>
  <cp:lastModifiedBy>Marty Kirkman</cp:lastModifiedBy>
  <dcterms:created xsi:type="dcterms:W3CDTF">2025-11-23T15:27:07Z</dcterms:created>
  <dcterms:modified xsi:type="dcterms:W3CDTF">2025-11-23T16:23:18Z</dcterms:modified>
</cp:coreProperties>
</file>